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oogle Drive\HLM\"/>
    </mc:Choice>
  </mc:AlternateContent>
  <xr:revisionPtr revIDLastSave="0" documentId="13_ncr:1_{42476ECF-C94D-4406-95A2-29740062BFA7}" xr6:coauthVersionLast="47" xr6:coauthVersionMax="47" xr10:uidLastSave="{00000000-0000-0000-0000-000000000000}"/>
  <bookViews>
    <workbookView xWindow="42210" yWindow="3720" windowWidth="24015" windowHeight="15000" xr2:uid="{00000000-000D-0000-FFFF-FFFF00000000}"/>
  </bookViews>
  <sheets>
    <sheet name="version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6" i="1" l="1"/>
  <c r="AF32" i="1"/>
  <c r="AF31" i="1"/>
  <c r="AF30" i="1"/>
  <c r="AF28" i="1"/>
  <c r="AF27" i="1"/>
  <c r="AF26" i="1"/>
  <c r="AF23" i="1"/>
  <c r="AF20" i="1"/>
  <c r="AF19" i="1"/>
  <c r="AF18" i="1"/>
  <c r="AF17" i="1"/>
  <c r="AF14" i="1"/>
  <c r="AF13" i="1"/>
  <c r="AF11" i="1"/>
  <c r="AF12" i="1"/>
  <c r="AF34" i="1"/>
</calcChain>
</file>

<file path=xl/sharedStrings.xml><?xml version="1.0" encoding="utf-8"?>
<sst xmlns="http://schemas.openxmlformats.org/spreadsheetml/2006/main" count="282" uniqueCount="129">
  <si>
    <t>DATE</t>
  </si>
  <si>
    <t>TOURNAMENT</t>
  </si>
  <si>
    <t>STARTING</t>
  </si>
  <si>
    <t>RE-ENTRY</t>
  </si>
  <si>
    <t>CHIPS</t>
  </si>
  <si>
    <t>LEVELS</t>
  </si>
  <si>
    <t>#</t>
  </si>
  <si>
    <t>No</t>
  </si>
  <si>
    <t>50+5</t>
  </si>
  <si>
    <t>25/20</t>
  </si>
  <si>
    <t>225+25</t>
  </si>
  <si>
    <t>200+20</t>
  </si>
  <si>
    <t>500+50</t>
  </si>
  <si>
    <t>PLO Turbo</t>
  </si>
  <si>
    <t>Closed</t>
  </si>
  <si>
    <t>100+100+20</t>
  </si>
  <si>
    <t>100+10</t>
  </si>
  <si>
    <t>MAIN EVENT DAY 2</t>
  </si>
  <si>
    <t xml:space="preserve"> </t>
  </si>
  <si>
    <t>3 rounds</t>
  </si>
  <si>
    <t>30 spins</t>
  </si>
  <si>
    <t xml:space="preserve">Texas Progressive Knockout </t>
  </si>
  <si>
    <t>The Gambling Cabin Sportsbook Tournament</t>
  </si>
  <si>
    <t>13.00</t>
  </si>
  <si>
    <t>Pokerlistings Deepstack Championships Day 1</t>
  </si>
  <si>
    <t>STREAM FT</t>
  </si>
  <si>
    <t>Texas Shortdeck/ 6+ Hold´em</t>
  </si>
  <si>
    <t>PLO High Roller Day 1</t>
  </si>
  <si>
    <t>Sviten Special Day 1</t>
  </si>
  <si>
    <t>NLH High Roller Day 1</t>
  </si>
  <si>
    <t>Heads Up Texas, CAP 32, Final</t>
  </si>
  <si>
    <t>REBUYS</t>
  </si>
  <si>
    <t xml:space="preserve">ADD-ON </t>
  </si>
  <si>
    <t>PLO Masters</t>
  </si>
  <si>
    <t>20 hands</t>
  </si>
  <si>
    <t>Half ´n Half  (Texas &amp; PLO, 1 level each)</t>
  </si>
  <si>
    <t xml:space="preserve">Matching Visions Slots Tournament </t>
  </si>
  <si>
    <t>Yes</t>
  </si>
  <si>
    <t>Various</t>
  </si>
  <si>
    <t>30+5</t>
  </si>
  <si>
    <t>Unl. 8 levels</t>
  </si>
  <si>
    <t>Supersatellite to Main Event</t>
  </si>
  <si>
    <t>5€ / 5000</t>
  </si>
  <si>
    <t xml:space="preserve">2x </t>
  </si>
  <si>
    <t>2x</t>
  </si>
  <si>
    <t>Unl. 4 levels</t>
  </si>
  <si>
    <t>Unl. 6 levels</t>
  </si>
  <si>
    <t>Unl. 6 Levels</t>
  </si>
  <si>
    <t>Heads Up Texas, CAP 32, Day 1</t>
  </si>
  <si>
    <t>300+30</t>
  </si>
  <si>
    <t xml:space="preserve">Blackjack Championships Final </t>
  </si>
  <si>
    <t>Roulette Championships Day 2</t>
  </si>
  <si>
    <t>Roulette Championships 1C</t>
  </si>
  <si>
    <t>Roulette Championships Day 1B</t>
  </si>
  <si>
    <t>Blackjack Championships Day 1C</t>
  </si>
  <si>
    <t>Blackjack Championships Day 1B</t>
  </si>
  <si>
    <t>Roulette Championships Day 1A</t>
  </si>
  <si>
    <t>Blackjack  Championships Day 1A</t>
  </si>
  <si>
    <t>First 2 lvls</t>
  </si>
  <si>
    <t>MAIN EVENT DAY 1D Turbo - 10 Levels</t>
  </si>
  <si>
    <t>5x 550€ ME ticket</t>
  </si>
  <si>
    <t>Blackjack Championships Day 2</t>
  </si>
  <si>
    <t>Roulette Championships Final</t>
  </si>
  <si>
    <t>BUY-IN €</t>
  </si>
  <si>
    <t>GTD €</t>
  </si>
  <si>
    <t>MAIN EVENT DAY 1A - 10 Levels</t>
  </si>
  <si>
    <t>MAIN EVENT DAY 1B - 10 Levels</t>
  </si>
  <si>
    <t>Pokerlistings Deepstack Championship Day 2/Final</t>
  </si>
  <si>
    <t>Pokerlistings Deepstack Championship FT/Reserve</t>
  </si>
  <si>
    <r>
      <t xml:space="preserve">MAIN EVENT DAY 1C - </t>
    </r>
    <r>
      <rPr>
        <sz val="12"/>
        <color indexed="8"/>
        <rFont val="Calibri"/>
        <family val="2"/>
      </rPr>
      <t>10 Levels</t>
    </r>
  </si>
  <si>
    <t>MAIN EVENT DAY 3</t>
  </si>
  <si>
    <t>Sviten Special Day 2/FT</t>
  </si>
  <si>
    <t>Stream</t>
  </si>
  <si>
    <t xml:space="preserve">Roulette Championships </t>
  </si>
  <si>
    <t xml:space="preserve">Blackjack  Championships </t>
  </si>
  <si>
    <t xml:space="preserve">Pokerlistings Deepstack Championships </t>
  </si>
  <si>
    <t xml:space="preserve">Heads Up Texas, CAP </t>
  </si>
  <si>
    <t>OFC</t>
  </si>
  <si>
    <t>Team Poker Event</t>
  </si>
  <si>
    <t>500+100</t>
  </si>
  <si>
    <t>H.O.R.S.E</t>
  </si>
  <si>
    <t>100+15</t>
  </si>
  <si>
    <t xml:space="preserve">Main Event </t>
  </si>
  <si>
    <t>yes</t>
  </si>
  <si>
    <t>no</t>
  </si>
  <si>
    <t>SEVERAL FLIGHTS</t>
  </si>
  <si>
    <t>maybe</t>
  </si>
  <si>
    <t>ESTIMATE ENTRIES</t>
  </si>
  <si>
    <t>Texas Shortdeck/ 6+ Hold´em*</t>
  </si>
  <si>
    <t>Main Event Turbo Style*</t>
  </si>
  <si>
    <t>*optional tourneys</t>
  </si>
  <si>
    <t>CAP</t>
  </si>
  <si>
    <t>ESTIMATES</t>
  </si>
  <si>
    <t xml:space="preserve">Open Face Chinese </t>
  </si>
  <si>
    <t>20.000</t>
  </si>
  <si>
    <t>1.000+50</t>
  </si>
  <si>
    <t>MAIN EVENT FINAL TABLE, reserve slot</t>
  </si>
  <si>
    <t>1000+50</t>
  </si>
  <si>
    <t>Texas Lowroller</t>
  </si>
  <si>
    <t>25 spins</t>
  </si>
  <si>
    <t>21.00</t>
  </si>
  <si>
    <t>20.00</t>
  </si>
  <si>
    <t>Cash Game Festival Challenge €2/5 Texas</t>
  </si>
  <si>
    <t>Monday 27th June</t>
  </si>
  <si>
    <t>Tuesday 28th June</t>
  </si>
  <si>
    <t>Wednesday 29th June</t>
  </si>
  <si>
    <t>Thursday 30th June</t>
  </si>
  <si>
    <t>Friday 1st July</t>
  </si>
  <si>
    <t>Saturday 2nd July</t>
  </si>
  <si>
    <t>Sunday 3rd July</t>
  </si>
  <si>
    <t>YES</t>
  </si>
  <si>
    <t xml:space="preserve">Texas Knockout </t>
  </si>
  <si>
    <t>50+15</t>
  </si>
  <si>
    <t>PLO High Roller Final Day - reserve slot</t>
  </si>
  <si>
    <t>Maybe</t>
  </si>
  <si>
    <t>NLH High Roller Final Day - reserve slot</t>
  </si>
  <si>
    <t>Team Poker Challenge, Texas</t>
  </si>
  <si>
    <t>3*10.000</t>
  </si>
  <si>
    <t>Stand ´n Go, Texas ”Frankes Flips Flops"</t>
  </si>
  <si>
    <t>Cash Game Festival Challenge €2/2 Texas</t>
  </si>
  <si>
    <t>Cash Game Festival Challenge €2/2 PLO4</t>
  </si>
  <si>
    <t>Cash Game Festival Challenge €5/5 Texas</t>
  </si>
  <si>
    <t>Cash Game Festival Challenge €5/5 PLO4</t>
  </si>
  <si>
    <t xml:space="preserve">H.O.R.S.E. </t>
  </si>
  <si>
    <t>late reg 6lvls</t>
  </si>
  <si>
    <t>8-Game</t>
  </si>
  <si>
    <t>Acroud Charity Tournament, Invites only</t>
  </si>
  <si>
    <t>OFC High Roller</t>
  </si>
  <si>
    <t>Win the Button, 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</si>
</sst>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_);[Red]\(#,##0\ &quot;€&quot;\)"/>
    <numFmt numFmtId="165" formatCode="[$€-2]\ #,##0;[Red]\-[$€-2]\ #,##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6" fillId="2" borderId="0" xfId="0" applyFont="1" applyFill="1"/>
    <xf numFmtId="0" fontId="9" fillId="0" borderId="0" xfId="0" applyFont="1"/>
    <xf numFmtId="0" fontId="6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4" xfId="0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/>
    <xf numFmtId="0" fontId="6" fillId="0" borderId="4" xfId="0" applyFont="1" applyBorder="1"/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Fill="1" applyBorder="1"/>
    <xf numFmtId="0" fontId="5" fillId="0" borderId="8" xfId="0" applyFont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6" fillId="0" borderId="9" xfId="0" applyFont="1" applyBorder="1"/>
    <xf numFmtId="0" fontId="5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12" xfId="0" applyFont="1" applyBorder="1"/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6" fillId="0" borderId="0" xfId="0" applyFont="1" applyFill="1"/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/>
    <xf numFmtId="3" fontId="11" fillId="0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2" xfId="0" applyFont="1" applyFill="1" applyBorder="1"/>
    <xf numFmtId="3" fontId="11" fillId="0" borderId="22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20" fontId="11" fillId="0" borderId="24" xfId="0" applyNumberFormat="1" applyFont="1" applyFill="1" applyBorder="1" applyAlignment="1">
      <alignment horizontal="center"/>
    </xf>
    <xf numFmtId="20" fontId="11" fillId="0" borderId="24" xfId="0" applyNumberFormat="1" applyFont="1" applyFill="1" applyBorder="1" applyAlignment="1">
      <alignment horizontal="center" vertical="center"/>
    </xf>
    <xf numFmtId="20" fontId="11" fillId="0" borderId="14" xfId="0" applyNumberFormat="1" applyFont="1" applyFill="1" applyBorder="1" applyAlignment="1">
      <alignment horizontal="center"/>
    </xf>
    <xf numFmtId="20" fontId="11" fillId="0" borderId="25" xfId="0" applyNumberFormat="1" applyFont="1" applyFill="1" applyBorder="1" applyAlignment="1">
      <alignment horizontal="center"/>
    </xf>
    <xf numFmtId="20" fontId="11" fillId="0" borderId="26" xfId="0" applyNumberFormat="1" applyFont="1" applyFill="1" applyBorder="1" applyAlignment="1">
      <alignment horizontal="center"/>
    </xf>
    <xf numFmtId="20" fontId="6" fillId="0" borderId="24" xfId="0" applyNumberFormat="1" applyFont="1" applyBorder="1" applyAlignment="1">
      <alignment horizontal="center"/>
    </xf>
    <xf numFmtId="164" fontId="11" fillId="0" borderId="20" xfId="0" applyNumberFormat="1" applyFont="1" applyFill="1" applyBorder="1" applyAlignment="1">
      <alignment horizontal="center"/>
    </xf>
    <xf numFmtId="164" fontId="11" fillId="0" borderId="22" xfId="0" applyNumberFormat="1" applyFont="1" applyFill="1" applyBorder="1" applyAlignment="1">
      <alignment horizontal="center"/>
    </xf>
    <xf numFmtId="20" fontId="6" fillId="0" borderId="26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Fill="1" applyBorder="1"/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16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12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3"/>
  <sheetViews>
    <sheetView tabSelected="1" zoomScale="90" zoomScaleNormal="90" workbookViewId="0">
      <pane ySplit="1" topLeftCell="A21" activePane="bottomLeft" state="frozen"/>
      <selection pane="bottomLeft" activeCell="D15" sqref="D15"/>
    </sheetView>
  </sheetViews>
  <sheetFormatPr defaultColWidth="11.42578125" defaultRowHeight="15.75" x14ac:dyDescent="0.25"/>
  <cols>
    <col min="1" max="1" width="21.7109375" style="2" customWidth="1"/>
    <col min="2" max="3" width="11.42578125" style="3"/>
    <col min="4" max="4" width="47.42578125" style="2" bestFit="1" customWidth="1"/>
    <col min="5" max="5" width="16.7109375" style="3" customWidth="1"/>
    <col min="6" max="6" width="16.28515625" style="3" bestFit="1" customWidth="1"/>
    <col min="7" max="7" width="15.42578125" style="3" customWidth="1"/>
    <col min="8" max="8" width="14.85546875" style="3" bestFit="1" customWidth="1"/>
    <col min="9" max="9" width="19.85546875" style="3" bestFit="1" customWidth="1"/>
    <col min="10" max="11" width="11.42578125" style="3"/>
    <col min="12" max="15" width="11.42578125" style="2"/>
    <col min="16" max="16" width="35.42578125" style="2" bestFit="1" customWidth="1"/>
    <col min="17" max="18" width="11.42578125" style="2"/>
    <col min="19" max="19" width="16.140625" style="2" bestFit="1" customWidth="1"/>
    <col min="20" max="20" width="17.140625" style="2" bestFit="1" customWidth="1"/>
    <col min="21" max="16384" width="11.42578125" style="2"/>
  </cols>
  <sheetData>
    <row r="1" spans="1:32" s="1" customFormat="1" ht="16.5" thickBot="1" x14ac:dyDescent="0.3">
      <c r="A1" s="9" t="s">
        <v>0</v>
      </c>
      <c r="B1" s="10" t="s">
        <v>2</v>
      </c>
      <c r="C1" s="10" t="s">
        <v>6</v>
      </c>
      <c r="D1" s="10" t="s">
        <v>1</v>
      </c>
      <c r="E1" s="10" t="s">
        <v>63</v>
      </c>
      <c r="F1" s="10" t="s">
        <v>64</v>
      </c>
      <c r="G1" s="10" t="s">
        <v>3</v>
      </c>
      <c r="H1" s="10" t="s">
        <v>31</v>
      </c>
      <c r="I1" s="10" t="s">
        <v>32</v>
      </c>
      <c r="J1" s="10" t="s">
        <v>4</v>
      </c>
      <c r="K1" s="11" t="s">
        <v>5</v>
      </c>
      <c r="L1" s="1" t="s">
        <v>91</v>
      </c>
      <c r="M1" s="1" t="s">
        <v>72</v>
      </c>
      <c r="N1" s="1" t="s">
        <v>92</v>
      </c>
    </row>
    <row r="2" spans="1:32" x14ac:dyDescent="0.25">
      <c r="A2" s="54" t="s">
        <v>103</v>
      </c>
      <c r="B2" s="60">
        <v>0.66666666666666663</v>
      </c>
      <c r="C2" s="46">
        <v>1</v>
      </c>
      <c r="D2" s="47" t="s">
        <v>28</v>
      </c>
      <c r="E2" s="46" t="s">
        <v>10</v>
      </c>
      <c r="F2" s="46"/>
      <c r="G2" s="46" t="s">
        <v>46</v>
      </c>
      <c r="H2" s="46"/>
      <c r="I2" s="46"/>
      <c r="J2" s="48">
        <v>30000</v>
      </c>
      <c r="K2" s="49">
        <v>30</v>
      </c>
    </row>
    <row r="3" spans="1:32" x14ac:dyDescent="0.25">
      <c r="A3" s="75"/>
      <c r="B3" s="57">
        <v>0.75</v>
      </c>
      <c r="C3" s="42">
        <v>2</v>
      </c>
      <c r="D3" s="43" t="s">
        <v>57</v>
      </c>
      <c r="E3" s="42" t="s">
        <v>10</v>
      </c>
      <c r="F3" s="42"/>
      <c r="G3" s="42" t="s">
        <v>19</v>
      </c>
      <c r="H3" s="42"/>
      <c r="I3" s="42"/>
      <c r="J3" s="44">
        <v>10000</v>
      </c>
      <c r="K3" s="36" t="s">
        <v>34</v>
      </c>
      <c r="W3" s="14"/>
    </row>
    <row r="4" spans="1:32" x14ac:dyDescent="0.25">
      <c r="A4" s="75"/>
      <c r="B4" s="57">
        <v>0.79166666666666663</v>
      </c>
      <c r="C4" s="42">
        <v>3</v>
      </c>
      <c r="D4" s="43" t="s">
        <v>41</v>
      </c>
      <c r="E4" s="42" t="s">
        <v>39</v>
      </c>
      <c r="F4" s="42" t="s">
        <v>60</v>
      </c>
      <c r="G4" s="42" t="s">
        <v>40</v>
      </c>
      <c r="H4" s="42"/>
      <c r="I4" s="42" t="s">
        <v>42</v>
      </c>
      <c r="J4" s="44">
        <v>10000</v>
      </c>
      <c r="K4" s="36">
        <v>20</v>
      </c>
      <c r="W4" s="15"/>
    </row>
    <row r="5" spans="1:32" x14ac:dyDescent="0.25">
      <c r="A5" s="75"/>
      <c r="B5" s="57" t="s">
        <v>101</v>
      </c>
      <c r="C5" s="42">
        <v>4</v>
      </c>
      <c r="D5" s="43" t="s">
        <v>119</v>
      </c>
      <c r="E5" s="42">
        <v>250</v>
      </c>
      <c r="F5" s="42"/>
      <c r="G5" s="42"/>
      <c r="H5" s="42"/>
      <c r="I5" s="42"/>
      <c r="J5" s="44"/>
      <c r="K5" s="36"/>
      <c r="M5" s="2" t="s">
        <v>110</v>
      </c>
      <c r="W5" s="15"/>
    </row>
    <row r="6" spans="1:32" ht="16.5" thickBot="1" x14ac:dyDescent="0.3">
      <c r="A6" s="75"/>
      <c r="B6" s="57" t="s">
        <v>100</v>
      </c>
      <c r="C6" s="42">
        <v>5</v>
      </c>
      <c r="D6" s="45" t="s">
        <v>111</v>
      </c>
      <c r="E6" s="42" t="s">
        <v>112</v>
      </c>
      <c r="F6" s="42"/>
      <c r="G6" s="42" t="s">
        <v>47</v>
      </c>
      <c r="H6" s="42"/>
      <c r="I6" s="42"/>
      <c r="J6" s="44">
        <v>20000</v>
      </c>
      <c r="K6" s="36">
        <v>20</v>
      </c>
      <c r="W6" s="15"/>
    </row>
    <row r="7" spans="1:32" x14ac:dyDescent="0.25">
      <c r="A7" s="75"/>
      <c r="B7" s="57">
        <v>0.875</v>
      </c>
      <c r="C7" s="42">
        <v>6</v>
      </c>
      <c r="D7" s="43" t="s">
        <v>56</v>
      </c>
      <c r="E7" s="42" t="s">
        <v>10</v>
      </c>
      <c r="F7" s="42"/>
      <c r="G7" s="42" t="s">
        <v>99</v>
      </c>
      <c r="H7" s="42"/>
      <c r="I7" s="42"/>
      <c r="J7" s="44">
        <v>10000</v>
      </c>
      <c r="K7" s="36" t="s">
        <v>99</v>
      </c>
      <c r="W7" s="15"/>
      <c r="Z7" s="20" t="s">
        <v>1</v>
      </c>
      <c r="AA7" s="21" t="s">
        <v>63</v>
      </c>
      <c r="AB7" s="21" t="s">
        <v>3</v>
      </c>
      <c r="AC7" s="21" t="s">
        <v>85</v>
      </c>
      <c r="AD7" s="22" t="s">
        <v>87</v>
      </c>
      <c r="AE7" s="23" t="s">
        <v>25</v>
      </c>
      <c r="AF7" s="14"/>
    </row>
    <row r="8" spans="1:32" ht="16.5" thickBot="1" x14ac:dyDescent="0.3">
      <c r="A8" s="35"/>
      <c r="B8" s="61">
        <v>0.9375</v>
      </c>
      <c r="C8" s="50">
        <v>7</v>
      </c>
      <c r="D8" s="51" t="s">
        <v>120</v>
      </c>
      <c r="E8" s="50">
        <v>250</v>
      </c>
      <c r="F8" s="50"/>
      <c r="G8" s="50"/>
      <c r="H8" s="50"/>
      <c r="I8" s="50"/>
      <c r="J8" s="52"/>
      <c r="K8" s="53"/>
      <c r="M8" s="2" t="s">
        <v>110</v>
      </c>
      <c r="W8" s="15"/>
      <c r="Z8" s="38"/>
      <c r="AA8" s="39"/>
      <c r="AB8" s="39"/>
      <c r="AC8" s="39"/>
      <c r="AD8" s="40"/>
      <c r="AE8" s="41"/>
      <c r="AF8" s="14"/>
    </row>
    <row r="9" spans="1:32" x14ac:dyDescent="0.25">
      <c r="A9" s="76" t="s">
        <v>104</v>
      </c>
      <c r="B9" s="60">
        <v>0.5</v>
      </c>
      <c r="C9" s="46">
        <v>8</v>
      </c>
      <c r="D9" s="47" t="s">
        <v>65</v>
      </c>
      <c r="E9" s="46" t="s">
        <v>12</v>
      </c>
      <c r="F9" s="63"/>
      <c r="G9" s="46" t="s">
        <v>44</v>
      </c>
      <c r="H9" s="46"/>
      <c r="I9" s="46"/>
      <c r="J9" s="48">
        <v>30000</v>
      </c>
      <c r="K9" s="49">
        <v>45</v>
      </c>
      <c r="Z9" s="24"/>
      <c r="AA9" s="16"/>
      <c r="AB9" s="17"/>
      <c r="AC9" s="17"/>
      <c r="AD9" s="18"/>
      <c r="AE9" s="25"/>
      <c r="AF9" s="15"/>
    </row>
    <row r="10" spans="1:32" x14ac:dyDescent="0.25">
      <c r="A10" s="75"/>
      <c r="B10" s="57">
        <v>0.54166666666666663</v>
      </c>
      <c r="C10" s="42">
        <v>9</v>
      </c>
      <c r="D10" s="43" t="s">
        <v>125</v>
      </c>
      <c r="E10" s="42" t="s">
        <v>81</v>
      </c>
      <c r="F10" s="42"/>
      <c r="G10" s="42" t="s">
        <v>124</v>
      </c>
      <c r="H10" s="42"/>
      <c r="I10" s="42"/>
      <c r="J10" s="44">
        <v>10000</v>
      </c>
      <c r="K10" s="36">
        <v>20</v>
      </c>
      <c r="Z10" s="24"/>
      <c r="AA10" s="16"/>
      <c r="AB10" s="17"/>
      <c r="AC10" s="17"/>
      <c r="AD10" s="18"/>
      <c r="AE10" s="25"/>
      <c r="AF10" s="15"/>
    </row>
    <row r="11" spans="1:32" x14ac:dyDescent="0.25">
      <c r="A11" s="75"/>
      <c r="B11" s="57">
        <v>0.70833333333333337</v>
      </c>
      <c r="C11" s="42">
        <v>10</v>
      </c>
      <c r="D11" s="43" t="s">
        <v>33</v>
      </c>
      <c r="E11" s="42" t="s">
        <v>10</v>
      </c>
      <c r="F11" s="42"/>
      <c r="G11" s="42" t="s">
        <v>46</v>
      </c>
      <c r="H11" s="42"/>
      <c r="I11" s="42"/>
      <c r="J11" s="44">
        <v>20000</v>
      </c>
      <c r="K11" s="36">
        <v>20</v>
      </c>
      <c r="Z11" s="27" t="s">
        <v>74</v>
      </c>
      <c r="AA11" s="16" t="s">
        <v>11</v>
      </c>
      <c r="AB11" s="16" t="s">
        <v>83</v>
      </c>
      <c r="AC11" s="16" t="s">
        <v>83</v>
      </c>
      <c r="AD11" s="19">
        <v>80</v>
      </c>
      <c r="AE11" s="28" t="s">
        <v>83</v>
      </c>
      <c r="AF11" s="15">
        <f>AD11*20</f>
        <v>1600</v>
      </c>
    </row>
    <row r="12" spans="1:32" x14ac:dyDescent="0.25">
      <c r="A12" s="75"/>
      <c r="B12" s="57">
        <v>0.75</v>
      </c>
      <c r="C12" s="42">
        <v>2</v>
      </c>
      <c r="D12" s="43" t="s">
        <v>55</v>
      </c>
      <c r="E12" s="42" t="s">
        <v>10</v>
      </c>
      <c r="F12" s="42"/>
      <c r="G12" s="42" t="s">
        <v>19</v>
      </c>
      <c r="H12" s="42"/>
      <c r="I12" s="42"/>
      <c r="J12" s="44">
        <v>10000</v>
      </c>
      <c r="K12" s="36" t="s">
        <v>34</v>
      </c>
      <c r="P12" s="43"/>
      <c r="Z12" s="27" t="s">
        <v>73</v>
      </c>
      <c r="AA12" s="16" t="s">
        <v>11</v>
      </c>
      <c r="AB12" s="16" t="s">
        <v>83</v>
      </c>
      <c r="AC12" s="16" t="s">
        <v>83</v>
      </c>
      <c r="AD12" s="19">
        <v>50</v>
      </c>
      <c r="AE12" s="28" t="s">
        <v>83</v>
      </c>
      <c r="AF12" s="15">
        <f>AD12*20</f>
        <v>1000</v>
      </c>
    </row>
    <row r="13" spans="1:32" x14ac:dyDescent="0.25">
      <c r="A13" s="75"/>
      <c r="B13" s="57">
        <v>0.79166666666666663</v>
      </c>
      <c r="C13" s="42">
        <v>1</v>
      </c>
      <c r="D13" s="43" t="s">
        <v>71</v>
      </c>
      <c r="E13" s="42" t="s">
        <v>14</v>
      </c>
      <c r="F13" s="42"/>
      <c r="G13" s="42" t="s">
        <v>14</v>
      </c>
      <c r="H13" s="42"/>
      <c r="I13" s="42"/>
      <c r="J13" s="44"/>
      <c r="K13" s="36"/>
      <c r="P13" s="43"/>
      <c r="Z13" s="27" t="s">
        <v>82</v>
      </c>
      <c r="AA13" s="16" t="s">
        <v>12</v>
      </c>
      <c r="AB13" s="16" t="s">
        <v>83</v>
      </c>
      <c r="AC13" s="16" t="s">
        <v>83</v>
      </c>
      <c r="AD13" s="19">
        <v>700</v>
      </c>
      <c r="AE13" s="28" t="s">
        <v>83</v>
      </c>
      <c r="AF13" s="2">
        <f>AD13*50</f>
        <v>35000</v>
      </c>
    </row>
    <row r="14" spans="1:32" x14ac:dyDescent="0.25">
      <c r="A14" s="75"/>
      <c r="B14" s="57">
        <v>0.875</v>
      </c>
      <c r="C14" s="42">
        <v>11</v>
      </c>
      <c r="D14" s="43" t="s">
        <v>41</v>
      </c>
      <c r="E14" s="42" t="s">
        <v>39</v>
      </c>
      <c r="F14" s="42" t="s">
        <v>60</v>
      </c>
      <c r="G14" s="42" t="s">
        <v>40</v>
      </c>
      <c r="H14" s="42"/>
      <c r="I14" s="42" t="s">
        <v>42</v>
      </c>
      <c r="J14" s="44">
        <v>10000</v>
      </c>
      <c r="K14" s="36">
        <v>20</v>
      </c>
      <c r="P14" s="43"/>
      <c r="Q14" s="73"/>
      <c r="R14" s="73"/>
      <c r="Z14" s="27" t="s">
        <v>33</v>
      </c>
      <c r="AA14" s="16" t="s">
        <v>11</v>
      </c>
      <c r="AB14" s="16" t="s">
        <v>83</v>
      </c>
      <c r="AC14" s="16" t="s">
        <v>84</v>
      </c>
      <c r="AD14" s="19">
        <v>150</v>
      </c>
      <c r="AE14" s="28"/>
      <c r="AF14" s="2">
        <f>AD14*20</f>
        <v>3000</v>
      </c>
    </row>
    <row r="15" spans="1:32" x14ac:dyDescent="0.25">
      <c r="A15" s="75"/>
      <c r="B15" s="57">
        <v>0.91666666666666663</v>
      </c>
      <c r="C15" s="42">
        <v>12</v>
      </c>
      <c r="D15" s="43" t="s">
        <v>128</v>
      </c>
      <c r="E15" s="42" t="s">
        <v>81</v>
      </c>
      <c r="F15" s="42"/>
      <c r="G15" s="42" t="s">
        <v>46</v>
      </c>
      <c r="H15" s="42"/>
      <c r="I15" s="42"/>
      <c r="J15" s="44">
        <v>10000</v>
      </c>
      <c r="K15" s="36">
        <v>20</v>
      </c>
      <c r="P15" s="43"/>
      <c r="Q15" s="73"/>
      <c r="R15" s="73"/>
      <c r="Z15" s="27"/>
      <c r="AA15" s="16"/>
      <c r="AB15" s="16"/>
      <c r="AC15" s="16"/>
      <c r="AD15" s="19"/>
      <c r="AE15" s="28"/>
    </row>
    <row r="16" spans="1:32" ht="16.5" thickBot="1" x14ac:dyDescent="0.3">
      <c r="A16" s="77"/>
      <c r="B16" s="61">
        <v>0.875</v>
      </c>
      <c r="C16" s="50">
        <v>6</v>
      </c>
      <c r="D16" s="51" t="s">
        <v>53</v>
      </c>
      <c r="E16" s="50" t="s">
        <v>10</v>
      </c>
      <c r="F16" s="50"/>
      <c r="G16" s="50" t="s">
        <v>20</v>
      </c>
      <c r="H16" s="50"/>
      <c r="I16" s="50"/>
      <c r="J16" s="52">
        <v>10000</v>
      </c>
      <c r="K16" s="53" t="s">
        <v>99</v>
      </c>
      <c r="Q16" s="73"/>
      <c r="R16" s="73"/>
      <c r="S16" s="73"/>
      <c r="Z16" s="27" t="s">
        <v>41</v>
      </c>
      <c r="AA16" s="16" t="s">
        <v>39</v>
      </c>
      <c r="AB16" s="16" t="s">
        <v>83</v>
      </c>
      <c r="AC16" s="16" t="s">
        <v>83</v>
      </c>
      <c r="AD16" s="19">
        <v>500</v>
      </c>
      <c r="AE16" s="28"/>
      <c r="AF16" s="2">
        <f>500*5</f>
        <v>2500</v>
      </c>
    </row>
    <row r="17" spans="1:32" x14ac:dyDescent="0.25">
      <c r="A17" s="76" t="s">
        <v>105</v>
      </c>
      <c r="B17" s="60">
        <v>0.5</v>
      </c>
      <c r="C17" s="46">
        <v>8</v>
      </c>
      <c r="D17" s="47" t="s">
        <v>66</v>
      </c>
      <c r="E17" s="46" t="s">
        <v>12</v>
      </c>
      <c r="F17" s="63"/>
      <c r="G17" s="46" t="s">
        <v>43</v>
      </c>
      <c r="H17" s="46"/>
      <c r="I17" s="46"/>
      <c r="J17" s="48">
        <v>30000</v>
      </c>
      <c r="K17" s="49">
        <v>45</v>
      </c>
      <c r="Q17" s="73"/>
      <c r="Z17" s="27" t="s">
        <v>21</v>
      </c>
      <c r="AA17" s="16" t="s">
        <v>15</v>
      </c>
      <c r="AB17" s="16" t="s">
        <v>83</v>
      </c>
      <c r="AC17" s="16" t="s">
        <v>84</v>
      </c>
      <c r="AD17" s="19">
        <v>120</v>
      </c>
      <c r="AE17" s="28"/>
      <c r="AF17" s="2">
        <f>AD17*20</f>
        <v>2400</v>
      </c>
    </row>
    <row r="18" spans="1:32" x14ac:dyDescent="0.25">
      <c r="A18" s="75"/>
      <c r="B18" s="57">
        <v>0.625</v>
      </c>
      <c r="C18" s="42">
        <v>13</v>
      </c>
      <c r="D18" s="43" t="s">
        <v>41</v>
      </c>
      <c r="E18" s="42" t="s">
        <v>39</v>
      </c>
      <c r="F18" s="42" t="s">
        <v>60</v>
      </c>
      <c r="G18" s="42" t="s">
        <v>40</v>
      </c>
      <c r="H18" s="42"/>
      <c r="I18" s="42" t="s">
        <v>42</v>
      </c>
      <c r="J18" s="44">
        <v>10000</v>
      </c>
      <c r="K18" s="36">
        <v>20</v>
      </c>
      <c r="Q18" s="73"/>
      <c r="R18" s="73"/>
      <c r="Z18" s="27" t="s">
        <v>35</v>
      </c>
      <c r="AA18" s="13" t="s">
        <v>16</v>
      </c>
      <c r="AB18" s="16" t="s">
        <v>83</v>
      </c>
      <c r="AC18" s="16" t="s">
        <v>84</v>
      </c>
      <c r="AD18" s="19">
        <v>110</v>
      </c>
      <c r="AE18" s="28"/>
      <c r="AF18" s="2">
        <f>AD18*10</f>
        <v>1100</v>
      </c>
    </row>
    <row r="19" spans="1:32" x14ac:dyDescent="0.25">
      <c r="A19" s="75"/>
      <c r="B19" s="57">
        <v>0.70833333333333337</v>
      </c>
      <c r="C19" s="42">
        <v>14</v>
      </c>
      <c r="D19" s="45" t="s">
        <v>21</v>
      </c>
      <c r="E19" s="42" t="s">
        <v>15</v>
      </c>
      <c r="F19" s="42"/>
      <c r="G19" s="42" t="s">
        <v>47</v>
      </c>
      <c r="H19" s="42"/>
      <c r="I19" s="42"/>
      <c r="J19" s="44">
        <v>20000</v>
      </c>
      <c r="K19" s="36">
        <v>20</v>
      </c>
      <c r="Q19" s="73"/>
      <c r="R19" s="73"/>
      <c r="Z19" s="27" t="s">
        <v>75</v>
      </c>
      <c r="AA19" s="16" t="s">
        <v>11</v>
      </c>
      <c r="AB19" s="16" t="s">
        <v>83</v>
      </c>
      <c r="AC19" s="16" t="s">
        <v>86</v>
      </c>
      <c r="AD19" s="19">
        <v>250</v>
      </c>
      <c r="AE19" s="28" t="s">
        <v>83</v>
      </c>
      <c r="AF19" s="2">
        <f>AD19*20</f>
        <v>5000</v>
      </c>
    </row>
    <row r="20" spans="1:32" x14ac:dyDescent="0.25">
      <c r="A20" s="75"/>
      <c r="B20" s="57">
        <v>0.70833333333333337</v>
      </c>
      <c r="C20" s="42">
        <v>15</v>
      </c>
      <c r="D20" s="43" t="s">
        <v>27</v>
      </c>
      <c r="E20" s="42" t="s">
        <v>95</v>
      </c>
      <c r="F20" s="55"/>
      <c r="G20" s="42" t="s">
        <v>45</v>
      </c>
      <c r="H20" s="42"/>
      <c r="I20" s="42"/>
      <c r="J20" s="44">
        <v>30000</v>
      </c>
      <c r="K20" s="36">
        <v>30</v>
      </c>
      <c r="M20" s="2" t="s">
        <v>86</v>
      </c>
      <c r="N20" s="37"/>
      <c r="Q20" s="73"/>
      <c r="R20" s="73"/>
      <c r="Z20" s="27" t="s">
        <v>36</v>
      </c>
      <c r="AA20" s="16" t="s">
        <v>16</v>
      </c>
      <c r="AB20" s="16" t="s">
        <v>83</v>
      </c>
      <c r="AC20" s="16" t="s">
        <v>84</v>
      </c>
      <c r="AD20" s="19">
        <v>30</v>
      </c>
      <c r="AE20" s="28"/>
      <c r="AF20" s="2">
        <f>AD20*10</f>
        <v>300</v>
      </c>
    </row>
    <row r="21" spans="1:32" x14ac:dyDescent="0.25">
      <c r="A21" s="75"/>
      <c r="B21" s="57">
        <v>0.75</v>
      </c>
      <c r="C21" s="42">
        <v>2</v>
      </c>
      <c r="D21" s="43" t="s">
        <v>54</v>
      </c>
      <c r="E21" s="42" t="s">
        <v>10</v>
      </c>
      <c r="F21" s="42"/>
      <c r="G21" s="42" t="s">
        <v>19</v>
      </c>
      <c r="H21" s="42"/>
      <c r="I21" s="42"/>
      <c r="J21" s="44">
        <v>10000</v>
      </c>
      <c r="K21" s="36" t="s">
        <v>34</v>
      </c>
      <c r="N21" s="37"/>
      <c r="Q21" s="73"/>
      <c r="R21" s="73"/>
      <c r="S21" s="73"/>
      <c r="Z21" s="27"/>
      <c r="AA21" s="16"/>
      <c r="AB21" s="16"/>
      <c r="AC21" s="16"/>
      <c r="AD21" s="19"/>
      <c r="AE21" s="28"/>
    </row>
    <row r="22" spans="1:32" x14ac:dyDescent="0.25">
      <c r="A22" s="75"/>
      <c r="B22" s="57">
        <v>0.79166666666666663</v>
      </c>
      <c r="C22" s="42">
        <v>16</v>
      </c>
      <c r="D22" s="43" t="s">
        <v>126</v>
      </c>
      <c r="E22" s="56">
        <v>1000</v>
      </c>
      <c r="F22" s="55"/>
      <c r="G22" s="42"/>
      <c r="H22" s="42"/>
      <c r="I22" s="42"/>
      <c r="J22" s="44"/>
      <c r="K22" s="36"/>
      <c r="M22" s="2" t="s">
        <v>110</v>
      </c>
      <c r="N22" s="37"/>
      <c r="Q22" s="73"/>
      <c r="Z22" s="27"/>
      <c r="AA22" s="16"/>
      <c r="AB22" s="16"/>
      <c r="AC22" s="16"/>
      <c r="AD22" s="19"/>
      <c r="AE22" s="28"/>
    </row>
    <row r="23" spans="1:32" x14ac:dyDescent="0.25">
      <c r="A23" s="75"/>
      <c r="B23" s="57">
        <v>0.875</v>
      </c>
      <c r="C23" s="42">
        <v>6</v>
      </c>
      <c r="D23" s="43" t="s">
        <v>52</v>
      </c>
      <c r="E23" s="42" t="s">
        <v>10</v>
      </c>
      <c r="F23" s="42"/>
      <c r="G23" s="42" t="s">
        <v>20</v>
      </c>
      <c r="H23" s="42"/>
      <c r="I23" s="42"/>
      <c r="J23" s="44">
        <v>10000</v>
      </c>
      <c r="K23" s="36" t="s">
        <v>99</v>
      </c>
      <c r="Q23" s="73"/>
      <c r="R23" s="73"/>
      <c r="Z23" s="27" t="s">
        <v>76</v>
      </c>
      <c r="AA23" s="16" t="s">
        <v>49</v>
      </c>
      <c r="AB23" s="16" t="s">
        <v>84</v>
      </c>
      <c r="AC23" s="16" t="s">
        <v>86</v>
      </c>
      <c r="AD23" s="19">
        <v>50</v>
      </c>
      <c r="AE23" s="28" t="s">
        <v>83</v>
      </c>
      <c r="AF23" s="2">
        <f>AD23*30</f>
        <v>1500</v>
      </c>
    </row>
    <row r="24" spans="1:32" x14ac:dyDescent="0.25">
      <c r="A24" s="75"/>
      <c r="B24" s="57">
        <v>0.875</v>
      </c>
      <c r="C24" s="42">
        <v>17</v>
      </c>
      <c r="D24" s="43" t="s">
        <v>119</v>
      </c>
      <c r="E24" s="42">
        <v>250</v>
      </c>
      <c r="F24" s="42"/>
      <c r="G24" s="42"/>
      <c r="H24" s="42"/>
      <c r="I24" s="42"/>
      <c r="J24" s="44"/>
      <c r="K24" s="36"/>
      <c r="Q24" s="73"/>
      <c r="R24" s="73"/>
      <c r="Z24" s="27"/>
      <c r="AA24" s="16"/>
      <c r="AB24" s="16"/>
      <c r="AC24" s="16"/>
      <c r="AD24" s="19"/>
      <c r="AE24" s="28"/>
    </row>
    <row r="25" spans="1:32" x14ac:dyDescent="0.25">
      <c r="A25" s="75"/>
      <c r="B25" s="57">
        <v>0.875</v>
      </c>
      <c r="C25" s="42">
        <v>18</v>
      </c>
      <c r="D25" s="43" t="s">
        <v>118</v>
      </c>
      <c r="E25" s="42" t="s">
        <v>38</v>
      </c>
      <c r="F25" s="42"/>
      <c r="G25" s="42" t="s">
        <v>7</v>
      </c>
      <c r="H25" s="42"/>
      <c r="I25" s="42"/>
      <c r="J25" s="44"/>
      <c r="K25" s="36"/>
      <c r="Q25" s="73"/>
      <c r="R25" s="73"/>
      <c r="S25" s="73"/>
      <c r="Z25" s="27"/>
      <c r="AA25" s="16"/>
      <c r="AB25" s="16"/>
      <c r="AC25" s="16"/>
      <c r="AD25" s="19"/>
      <c r="AE25" s="28"/>
    </row>
    <row r="26" spans="1:32" ht="16.5" thickBot="1" x14ac:dyDescent="0.3">
      <c r="A26" s="77"/>
      <c r="B26" s="65">
        <v>0.97916666666666663</v>
      </c>
      <c r="C26" s="66">
        <v>19</v>
      </c>
      <c r="D26" s="68" t="s">
        <v>120</v>
      </c>
      <c r="E26" s="66">
        <v>250</v>
      </c>
      <c r="F26" s="66"/>
      <c r="G26" s="66"/>
      <c r="H26" s="66"/>
      <c r="I26" s="66"/>
      <c r="J26" s="66"/>
      <c r="K26" s="67"/>
      <c r="M26" s="2" t="s">
        <v>110</v>
      </c>
      <c r="Q26" s="73"/>
      <c r="Z26" s="27" t="s">
        <v>88</v>
      </c>
      <c r="AA26" s="16" t="s">
        <v>16</v>
      </c>
      <c r="AB26" s="16" t="s">
        <v>83</v>
      </c>
      <c r="AC26" s="16" t="s">
        <v>84</v>
      </c>
      <c r="AD26" s="19">
        <v>50</v>
      </c>
      <c r="AE26" s="28"/>
      <c r="AF26" s="2">
        <f>AD26*10</f>
        <v>500</v>
      </c>
    </row>
    <row r="27" spans="1:32" x14ac:dyDescent="0.25">
      <c r="A27" s="76" t="s">
        <v>106</v>
      </c>
      <c r="B27" s="60">
        <v>0.5</v>
      </c>
      <c r="C27" s="46">
        <v>8</v>
      </c>
      <c r="D27" s="47" t="s">
        <v>69</v>
      </c>
      <c r="E27" s="46" t="s">
        <v>12</v>
      </c>
      <c r="F27" s="63"/>
      <c r="G27" s="46" t="s">
        <v>44</v>
      </c>
      <c r="H27" s="46"/>
      <c r="I27" s="46"/>
      <c r="J27" s="48">
        <v>30000</v>
      </c>
      <c r="K27" s="49">
        <v>45</v>
      </c>
      <c r="Q27" s="73"/>
      <c r="R27" s="73"/>
      <c r="Z27" s="26" t="s">
        <v>77</v>
      </c>
      <c r="AA27" s="16" t="s">
        <v>11</v>
      </c>
      <c r="AB27" s="16" t="s">
        <v>84</v>
      </c>
      <c r="AC27" s="16" t="s">
        <v>84</v>
      </c>
      <c r="AD27" s="19">
        <v>25</v>
      </c>
      <c r="AE27" s="28"/>
      <c r="AF27" s="2">
        <f>AD27*20</f>
        <v>500</v>
      </c>
    </row>
    <row r="28" spans="1:32" x14ac:dyDescent="0.25">
      <c r="A28" s="75"/>
      <c r="B28" s="57">
        <v>0.54166666666666663</v>
      </c>
      <c r="C28" s="42">
        <v>2</v>
      </c>
      <c r="D28" s="43" t="s">
        <v>61</v>
      </c>
      <c r="E28" s="42" t="s">
        <v>14</v>
      </c>
      <c r="F28" s="42"/>
      <c r="G28" s="42" t="s">
        <v>14</v>
      </c>
      <c r="H28" s="42"/>
      <c r="I28" s="42"/>
      <c r="J28" s="44"/>
      <c r="K28" s="36"/>
      <c r="Z28" s="26" t="s">
        <v>13</v>
      </c>
      <c r="AA28" s="16" t="s">
        <v>16</v>
      </c>
      <c r="AB28" s="16" t="s">
        <v>83</v>
      </c>
      <c r="AC28" s="16" t="s">
        <v>84</v>
      </c>
      <c r="AD28" s="19">
        <v>130</v>
      </c>
      <c r="AE28" s="28"/>
      <c r="AF28" s="2">
        <f>AD28*10</f>
        <v>1300</v>
      </c>
    </row>
    <row r="29" spans="1:32" x14ac:dyDescent="0.25">
      <c r="A29" s="75"/>
      <c r="B29" s="57">
        <v>0.54166666666666663</v>
      </c>
      <c r="C29" s="42">
        <v>20</v>
      </c>
      <c r="D29" s="70" t="s">
        <v>123</v>
      </c>
      <c r="E29" s="42" t="s">
        <v>10</v>
      </c>
      <c r="F29" s="42"/>
      <c r="G29" s="42" t="s">
        <v>46</v>
      </c>
      <c r="H29" s="42"/>
      <c r="I29" s="42"/>
      <c r="J29" s="44">
        <v>25000</v>
      </c>
      <c r="K29" s="36">
        <v>30</v>
      </c>
      <c r="Z29" s="26"/>
      <c r="AA29" s="16"/>
      <c r="AB29" s="16"/>
      <c r="AC29" s="16"/>
      <c r="AD29" s="19"/>
      <c r="AE29" s="28"/>
    </row>
    <row r="30" spans="1:32" x14ac:dyDescent="0.25">
      <c r="A30" s="75"/>
      <c r="B30" s="57" t="s">
        <v>23</v>
      </c>
      <c r="C30" s="42">
        <v>15</v>
      </c>
      <c r="D30" s="43" t="s">
        <v>113</v>
      </c>
      <c r="E30" s="42" t="s">
        <v>14</v>
      </c>
      <c r="F30" s="42"/>
      <c r="G30" s="42" t="s">
        <v>14</v>
      </c>
      <c r="H30" s="42"/>
      <c r="I30" s="42"/>
      <c r="J30" s="44" t="s">
        <v>18</v>
      </c>
      <c r="K30" s="36"/>
      <c r="Z30" s="26" t="s">
        <v>78</v>
      </c>
      <c r="AA30" s="16" t="s">
        <v>79</v>
      </c>
      <c r="AB30" s="16" t="s">
        <v>84</v>
      </c>
      <c r="AC30" s="16" t="s">
        <v>84</v>
      </c>
      <c r="AD30" s="19">
        <v>25</v>
      </c>
      <c r="AE30" s="28" t="s">
        <v>83</v>
      </c>
      <c r="AF30" s="2">
        <f>AD30*100</f>
        <v>2500</v>
      </c>
    </row>
    <row r="31" spans="1:32" x14ac:dyDescent="0.25">
      <c r="A31" s="75"/>
      <c r="B31" s="57">
        <v>0.70833333333333337</v>
      </c>
      <c r="C31" s="42">
        <v>21</v>
      </c>
      <c r="D31" s="43" t="s">
        <v>35</v>
      </c>
      <c r="E31" s="42" t="s">
        <v>16</v>
      </c>
      <c r="F31" s="42"/>
      <c r="G31" s="42" t="s">
        <v>45</v>
      </c>
      <c r="H31" s="42"/>
      <c r="I31" s="42"/>
      <c r="J31" s="44">
        <v>20000</v>
      </c>
      <c r="K31" s="36">
        <v>20</v>
      </c>
      <c r="Z31" s="26" t="s">
        <v>80</v>
      </c>
      <c r="AA31" s="16" t="s">
        <v>11</v>
      </c>
      <c r="AB31" s="16" t="s">
        <v>83</v>
      </c>
      <c r="AC31" s="16" t="s">
        <v>84</v>
      </c>
      <c r="AD31" s="19">
        <v>50</v>
      </c>
      <c r="AE31" s="28"/>
      <c r="AF31" s="2">
        <f>AD31*20</f>
        <v>1000</v>
      </c>
    </row>
    <row r="32" spans="1:32" ht="16.5" thickBot="1" x14ac:dyDescent="0.3">
      <c r="A32" s="75"/>
      <c r="B32" s="57">
        <v>0.79166666666666663</v>
      </c>
      <c r="C32" s="42">
        <v>6</v>
      </c>
      <c r="D32" s="43" t="s">
        <v>51</v>
      </c>
      <c r="E32" s="42" t="s">
        <v>14</v>
      </c>
      <c r="F32" s="42"/>
      <c r="G32" s="42" t="s">
        <v>14</v>
      </c>
      <c r="H32" s="42"/>
      <c r="I32" s="42"/>
      <c r="J32" s="44"/>
      <c r="K32" s="36"/>
      <c r="Z32" s="29" t="s">
        <v>89</v>
      </c>
      <c r="AA32" s="30" t="s">
        <v>81</v>
      </c>
      <c r="AB32" s="30" t="s">
        <v>83</v>
      </c>
      <c r="AC32" s="30" t="s">
        <v>86</v>
      </c>
      <c r="AD32" s="31">
        <v>350</v>
      </c>
      <c r="AE32" s="32"/>
      <c r="AF32" s="2">
        <f>AD32*15</f>
        <v>5250</v>
      </c>
    </row>
    <row r="33" spans="1:32" ht="16.5" thickBot="1" x14ac:dyDescent="0.3">
      <c r="A33" s="77"/>
      <c r="B33" s="61">
        <v>0.83333333333333337</v>
      </c>
      <c r="C33" s="50">
        <v>8</v>
      </c>
      <c r="D33" s="51" t="s">
        <v>59</v>
      </c>
      <c r="E33" s="50" t="s">
        <v>12</v>
      </c>
      <c r="F33" s="64"/>
      <c r="G33" s="50" t="s">
        <v>44</v>
      </c>
      <c r="H33" s="50"/>
      <c r="I33" s="50"/>
      <c r="J33" s="52">
        <v>30000</v>
      </c>
      <c r="K33" s="53">
        <v>20</v>
      </c>
    </row>
    <row r="34" spans="1:32" x14ac:dyDescent="0.25">
      <c r="A34" s="76" t="s">
        <v>107</v>
      </c>
      <c r="B34" s="60">
        <v>0.5</v>
      </c>
      <c r="C34" s="46">
        <v>8</v>
      </c>
      <c r="D34" s="47" t="s">
        <v>17</v>
      </c>
      <c r="E34" s="46" t="s">
        <v>12</v>
      </c>
      <c r="F34" s="46"/>
      <c r="G34" s="46" t="s">
        <v>58</v>
      </c>
      <c r="H34" s="46"/>
      <c r="I34" s="46"/>
      <c r="J34" s="48">
        <v>30000</v>
      </c>
      <c r="K34" s="49">
        <v>45</v>
      </c>
      <c r="Z34" s="2" t="s">
        <v>90</v>
      </c>
      <c r="AF34" s="2">
        <f>SUM(AF11:AF33)</f>
        <v>64450</v>
      </c>
    </row>
    <row r="35" spans="1:32" x14ac:dyDescent="0.25">
      <c r="A35" s="75"/>
      <c r="B35" s="57">
        <v>0.70833333333333337</v>
      </c>
      <c r="C35" s="42">
        <v>22</v>
      </c>
      <c r="D35" s="43" t="s">
        <v>24</v>
      </c>
      <c r="E35" s="42" t="s">
        <v>10</v>
      </c>
      <c r="F35" s="42"/>
      <c r="G35" s="42" t="s">
        <v>47</v>
      </c>
      <c r="H35" s="42"/>
      <c r="I35" s="42"/>
      <c r="J35" s="44">
        <v>50000</v>
      </c>
      <c r="K35" s="36">
        <v>30</v>
      </c>
    </row>
    <row r="36" spans="1:32" x14ac:dyDescent="0.25">
      <c r="A36" s="75"/>
      <c r="B36" s="57">
        <v>0.70833333333333337</v>
      </c>
      <c r="C36" s="42">
        <v>23</v>
      </c>
      <c r="D36" s="43" t="s">
        <v>93</v>
      </c>
      <c r="E36" s="42" t="s">
        <v>49</v>
      </c>
      <c r="F36" s="42"/>
      <c r="G36" s="42" t="s">
        <v>46</v>
      </c>
      <c r="H36" s="42"/>
      <c r="I36" s="42"/>
      <c r="J36" s="44" t="s">
        <v>94</v>
      </c>
      <c r="K36" s="36">
        <v>25</v>
      </c>
    </row>
    <row r="37" spans="1:32" x14ac:dyDescent="0.25">
      <c r="A37" s="75"/>
      <c r="B37" s="57">
        <v>0.75</v>
      </c>
      <c r="C37" s="42">
        <v>2</v>
      </c>
      <c r="D37" s="43" t="s">
        <v>50</v>
      </c>
      <c r="E37" s="42" t="s">
        <v>14</v>
      </c>
      <c r="F37" s="42"/>
      <c r="G37" s="42" t="s">
        <v>14</v>
      </c>
      <c r="H37" s="42"/>
      <c r="I37" s="42"/>
      <c r="J37" s="44"/>
      <c r="K37" s="36"/>
    </row>
    <row r="38" spans="1:32" x14ac:dyDescent="0.25">
      <c r="A38" s="75"/>
      <c r="B38" s="57">
        <v>0.75</v>
      </c>
      <c r="C38" s="42">
        <v>24</v>
      </c>
      <c r="D38" s="43" t="s">
        <v>29</v>
      </c>
      <c r="E38" s="42" t="s">
        <v>95</v>
      </c>
      <c r="F38" s="55"/>
      <c r="G38" s="42" t="s">
        <v>45</v>
      </c>
      <c r="H38" s="42"/>
      <c r="I38" s="42"/>
      <c r="J38" s="44">
        <v>30000</v>
      </c>
      <c r="K38" s="36">
        <v>30</v>
      </c>
      <c r="N38" s="37"/>
    </row>
    <row r="39" spans="1:32" x14ac:dyDescent="0.25">
      <c r="A39" s="75"/>
      <c r="B39" s="57">
        <v>0.83333333333333337</v>
      </c>
      <c r="C39" s="42">
        <v>25</v>
      </c>
      <c r="D39" s="43" t="s">
        <v>102</v>
      </c>
      <c r="E39" s="42">
        <v>250</v>
      </c>
      <c r="F39" s="55"/>
      <c r="G39" s="42"/>
      <c r="H39" s="42"/>
      <c r="I39" s="42"/>
      <c r="J39" s="44"/>
      <c r="K39" s="36"/>
      <c r="M39" s="72" t="s">
        <v>110</v>
      </c>
      <c r="N39" s="37"/>
    </row>
    <row r="40" spans="1:32" x14ac:dyDescent="0.25">
      <c r="A40" s="75"/>
      <c r="B40" s="57">
        <v>0.83333333333333337</v>
      </c>
      <c r="C40" s="42">
        <v>26</v>
      </c>
      <c r="D40" s="43" t="s">
        <v>36</v>
      </c>
      <c r="E40" s="42" t="s">
        <v>10</v>
      </c>
      <c r="F40" s="42"/>
      <c r="G40" s="42" t="s">
        <v>7</v>
      </c>
      <c r="H40" s="42" t="s">
        <v>37</v>
      </c>
      <c r="I40" s="42"/>
      <c r="J40" s="44"/>
      <c r="K40" s="36"/>
    </row>
    <row r="41" spans="1:32" ht="16.5" thickBot="1" x14ac:dyDescent="0.3">
      <c r="A41" s="77"/>
      <c r="B41" s="57">
        <v>0.875</v>
      </c>
      <c r="C41" s="42">
        <v>6</v>
      </c>
      <c r="D41" s="43" t="s">
        <v>62</v>
      </c>
      <c r="E41" s="42" t="s">
        <v>14</v>
      </c>
      <c r="F41" s="42"/>
      <c r="G41" s="42" t="s">
        <v>14</v>
      </c>
      <c r="H41" s="42"/>
      <c r="I41" s="42"/>
      <c r="J41" s="44"/>
      <c r="K41" s="36"/>
    </row>
    <row r="42" spans="1:32" ht="16.5" thickBot="1" x14ac:dyDescent="0.3">
      <c r="A42" s="33"/>
      <c r="B42" s="61">
        <v>0.9375</v>
      </c>
      <c r="C42" s="50">
        <v>27</v>
      </c>
      <c r="D42" s="51" t="s">
        <v>120</v>
      </c>
      <c r="E42" s="50">
        <v>250</v>
      </c>
      <c r="F42" s="50"/>
      <c r="G42" s="50"/>
      <c r="H42" s="50"/>
      <c r="I42" s="50"/>
      <c r="J42" s="52"/>
      <c r="K42" s="53"/>
      <c r="M42" s="72" t="s">
        <v>110</v>
      </c>
    </row>
    <row r="43" spans="1:32" x14ac:dyDescent="0.25">
      <c r="A43" s="34" t="s">
        <v>108</v>
      </c>
      <c r="B43" s="60">
        <v>0.5</v>
      </c>
      <c r="C43" s="46">
        <v>8</v>
      </c>
      <c r="D43" s="47" t="s">
        <v>70</v>
      </c>
      <c r="E43" s="46" t="s">
        <v>14</v>
      </c>
      <c r="F43" s="46"/>
      <c r="G43" s="46" t="s">
        <v>14</v>
      </c>
      <c r="H43" s="46"/>
      <c r="I43" s="46"/>
      <c r="J43" s="48"/>
      <c r="K43" s="49">
        <v>45</v>
      </c>
      <c r="M43" s="2" t="s">
        <v>114</v>
      </c>
    </row>
    <row r="44" spans="1:32" x14ac:dyDescent="0.25">
      <c r="A44" s="34"/>
      <c r="B44" s="57" t="s">
        <v>23</v>
      </c>
      <c r="C44" s="42">
        <v>28</v>
      </c>
      <c r="D44" s="43" t="s">
        <v>22</v>
      </c>
      <c r="E44" s="42" t="s">
        <v>10</v>
      </c>
      <c r="F44" s="42"/>
      <c r="G44" s="42" t="s">
        <v>7</v>
      </c>
      <c r="H44" s="42"/>
      <c r="I44" s="42"/>
      <c r="J44" s="44"/>
      <c r="K44" s="36"/>
    </row>
    <row r="45" spans="1:32" x14ac:dyDescent="0.25">
      <c r="A45" s="34"/>
      <c r="B45" s="57">
        <v>0.54166666666666663</v>
      </c>
      <c r="C45" s="42">
        <v>22</v>
      </c>
      <c r="D45" s="43" t="s">
        <v>67</v>
      </c>
      <c r="E45" s="42" t="s">
        <v>14</v>
      </c>
      <c r="F45" s="42"/>
      <c r="G45" s="42" t="s">
        <v>14</v>
      </c>
      <c r="H45" s="42"/>
      <c r="I45" s="42"/>
      <c r="J45" s="44" t="s">
        <v>18</v>
      </c>
      <c r="K45" s="36">
        <v>30</v>
      </c>
      <c r="M45" s="2" t="s">
        <v>114</v>
      </c>
    </row>
    <row r="46" spans="1:32" x14ac:dyDescent="0.25">
      <c r="A46" s="34"/>
      <c r="B46" s="57">
        <v>0.58333333333333337</v>
      </c>
      <c r="C46" s="42">
        <v>24</v>
      </c>
      <c r="D46" s="43" t="s">
        <v>115</v>
      </c>
      <c r="E46" s="42" t="s">
        <v>14</v>
      </c>
      <c r="F46" s="42"/>
      <c r="G46" s="42" t="s">
        <v>14</v>
      </c>
      <c r="H46" s="42"/>
      <c r="I46" s="42"/>
      <c r="J46" s="44"/>
      <c r="K46" s="36"/>
    </row>
    <row r="47" spans="1:32" x14ac:dyDescent="0.25">
      <c r="A47" s="59"/>
      <c r="B47" s="62">
        <v>0.66666666666666663</v>
      </c>
      <c r="C47" s="42">
        <v>29</v>
      </c>
      <c r="D47" s="43" t="s">
        <v>48</v>
      </c>
      <c r="E47" s="42" t="s">
        <v>49</v>
      </c>
      <c r="F47" s="12"/>
      <c r="G47" s="42" t="s">
        <v>7</v>
      </c>
      <c r="H47" s="42"/>
      <c r="I47" s="12"/>
      <c r="J47" s="44">
        <v>10000</v>
      </c>
      <c r="K47" s="36" t="s">
        <v>9</v>
      </c>
    </row>
    <row r="48" spans="1:32" x14ac:dyDescent="0.25">
      <c r="A48" s="59"/>
      <c r="B48" s="58">
        <v>0.58333333333333337</v>
      </c>
      <c r="C48" s="42">
        <v>30</v>
      </c>
      <c r="D48" s="43" t="s">
        <v>116</v>
      </c>
      <c r="E48" s="42" t="s">
        <v>79</v>
      </c>
      <c r="F48" s="42"/>
      <c r="G48" s="42" t="s">
        <v>7</v>
      </c>
      <c r="H48" s="42"/>
      <c r="I48" s="42"/>
      <c r="J48" s="44" t="s">
        <v>117</v>
      </c>
      <c r="K48" s="36">
        <v>20</v>
      </c>
    </row>
    <row r="49" spans="1:13" x14ac:dyDescent="0.25">
      <c r="A49" s="59"/>
      <c r="B49" s="62">
        <v>0.83333333333333337</v>
      </c>
      <c r="C49" s="42">
        <v>31</v>
      </c>
      <c r="D49" s="43" t="s">
        <v>121</v>
      </c>
      <c r="E49" s="42">
        <v>250</v>
      </c>
      <c r="F49" s="12"/>
      <c r="G49" s="42"/>
      <c r="H49" s="42"/>
      <c r="I49" s="12"/>
      <c r="J49" s="44"/>
      <c r="K49" s="36"/>
      <c r="M49" s="72" t="s">
        <v>110</v>
      </c>
    </row>
    <row r="50" spans="1:13" x14ac:dyDescent="0.25">
      <c r="A50" s="34"/>
      <c r="B50" s="57">
        <v>0.83333333333333337</v>
      </c>
      <c r="C50" s="42">
        <v>32</v>
      </c>
      <c r="D50" s="43" t="s">
        <v>13</v>
      </c>
      <c r="E50" s="42" t="s">
        <v>16</v>
      </c>
      <c r="F50" s="42"/>
      <c r="G50" s="42" t="s">
        <v>45</v>
      </c>
      <c r="H50" s="42"/>
      <c r="I50" s="42"/>
      <c r="J50" s="44">
        <v>20000</v>
      </c>
      <c r="K50" s="36">
        <v>20</v>
      </c>
    </row>
    <row r="51" spans="1:13" ht="16.5" thickBot="1" x14ac:dyDescent="0.3">
      <c r="A51" s="35"/>
      <c r="B51" s="61">
        <v>0.9375</v>
      </c>
      <c r="C51" s="50">
        <v>33</v>
      </c>
      <c r="D51" s="51" t="s">
        <v>122</v>
      </c>
      <c r="E51" s="50">
        <v>250</v>
      </c>
      <c r="F51" s="50"/>
      <c r="G51" s="50"/>
      <c r="H51" s="50"/>
      <c r="I51" s="50"/>
      <c r="J51" s="52"/>
      <c r="K51" s="53"/>
      <c r="M51" s="72" t="s">
        <v>110</v>
      </c>
    </row>
    <row r="52" spans="1:13" x14ac:dyDescent="0.25">
      <c r="A52" s="76" t="s">
        <v>109</v>
      </c>
      <c r="B52" s="60">
        <v>0.5</v>
      </c>
      <c r="C52" s="46">
        <v>8</v>
      </c>
      <c r="D52" s="47" t="s">
        <v>96</v>
      </c>
      <c r="E52" s="46" t="s">
        <v>14</v>
      </c>
      <c r="F52" s="46"/>
      <c r="G52" s="46" t="s">
        <v>14</v>
      </c>
      <c r="H52" s="46"/>
      <c r="I52" s="46"/>
      <c r="J52" s="48"/>
      <c r="K52" s="49"/>
    </row>
    <row r="53" spans="1:13" x14ac:dyDescent="0.25">
      <c r="A53" s="75"/>
      <c r="B53" s="57">
        <v>0.5</v>
      </c>
      <c r="C53" s="42">
        <v>34</v>
      </c>
      <c r="D53" s="43" t="s">
        <v>98</v>
      </c>
      <c r="E53" s="42" t="s">
        <v>8</v>
      </c>
      <c r="F53" s="69"/>
      <c r="G53" s="42" t="s">
        <v>47</v>
      </c>
      <c r="H53" s="42"/>
      <c r="I53" s="42"/>
      <c r="J53" s="44">
        <v>15000</v>
      </c>
      <c r="K53" s="36">
        <v>20</v>
      </c>
    </row>
    <row r="54" spans="1:13" x14ac:dyDescent="0.25">
      <c r="A54" s="75"/>
      <c r="B54" s="57">
        <v>0.5</v>
      </c>
      <c r="C54" s="42">
        <v>22</v>
      </c>
      <c r="D54" s="43" t="s">
        <v>68</v>
      </c>
      <c r="E54" s="42" t="s">
        <v>14</v>
      </c>
      <c r="F54" s="42"/>
      <c r="G54" s="42" t="s">
        <v>14</v>
      </c>
      <c r="H54" s="42"/>
      <c r="I54" s="42"/>
      <c r="J54" s="44" t="s">
        <v>18</v>
      </c>
      <c r="K54" s="36"/>
    </row>
    <row r="55" spans="1:13" x14ac:dyDescent="0.25">
      <c r="A55" s="75"/>
      <c r="B55" s="57">
        <v>0.5</v>
      </c>
      <c r="C55" s="42">
        <v>35</v>
      </c>
      <c r="D55" s="43" t="s">
        <v>127</v>
      </c>
      <c r="E55" s="42" t="s">
        <v>97</v>
      </c>
      <c r="F55" s="74"/>
      <c r="G55" s="42" t="s">
        <v>47</v>
      </c>
      <c r="H55" s="42"/>
      <c r="I55" s="42"/>
      <c r="J55" s="44">
        <v>30000</v>
      </c>
      <c r="K55" s="36">
        <v>25</v>
      </c>
    </row>
    <row r="56" spans="1:13" x14ac:dyDescent="0.25">
      <c r="A56" s="75"/>
      <c r="B56" s="57">
        <v>0.5</v>
      </c>
      <c r="C56" s="42">
        <v>29</v>
      </c>
      <c r="D56" s="43" t="s">
        <v>30</v>
      </c>
      <c r="E56" s="42" t="s">
        <v>14</v>
      </c>
      <c r="F56" s="42"/>
      <c r="G56" s="42" t="s">
        <v>14</v>
      </c>
      <c r="H56" s="42"/>
      <c r="I56" s="42"/>
      <c r="J56" s="44"/>
      <c r="K56" s="71"/>
    </row>
    <row r="57" spans="1:13" ht="16.5" thickBot="1" x14ac:dyDescent="0.3">
      <c r="A57" s="77"/>
      <c r="B57" s="61">
        <v>0.54166666666666663</v>
      </c>
      <c r="C57" s="50">
        <v>36</v>
      </c>
      <c r="D57" s="51" t="s">
        <v>26</v>
      </c>
      <c r="E57" s="50" t="s">
        <v>16</v>
      </c>
      <c r="F57" s="50"/>
      <c r="G57" s="50" t="s">
        <v>45</v>
      </c>
      <c r="H57" s="50"/>
      <c r="I57" s="50"/>
      <c r="J57" s="52">
        <v>20000</v>
      </c>
      <c r="K57" s="53">
        <v>20</v>
      </c>
    </row>
    <row r="58" spans="1:13" x14ac:dyDescent="0.25">
      <c r="B58" s="8"/>
      <c r="C58" s="8"/>
      <c r="E58" s="8"/>
      <c r="F58" s="8"/>
      <c r="G58" s="8"/>
      <c r="H58" s="8"/>
      <c r="I58" s="8"/>
      <c r="J58" s="8"/>
      <c r="K58" s="8"/>
    </row>
    <row r="59" spans="1:13" x14ac:dyDescent="0.25">
      <c r="A59" s="4"/>
      <c r="B59" s="8"/>
      <c r="C59" s="8"/>
      <c r="E59" s="8"/>
      <c r="F59" s="8"/>
      <c r="G59" s="8"/>
      <c r="H59" s="8"/>
      <c r="I59" s="8"/>
      <c r="J59" s="8"/>
      <c r="K59" s="8"/>
    </row>
    <row r="60" spans="1:13" x14ac:dyDescent="0.25">
      <c r="B60" s="8"/>
      <c r="C60" s="8"/>
      <c r="E60" s="8"/>
      <c r="F60" s="8"/>
      <c r="G60" s="8"/>
      <c r="H60" s="8"/>
      <c r="I60" s="8"/>
      <c r="J60" s="8"/>
      <c r="K60" s="8"/>
    </row>
    <row r="61" spans="1:13" x14ac:dyDescent="0.25">
      <c r="A61" s="7"/>
      <c r="B61" s="78"/>
      <c r="C61" s="78"/>
      <c r="D61" s="78"/>
      <c r="E61" s="8"/>
      <c r="F61" s="8"/>
      <c r="G61" s="8"/>
      <c r="H61" s="8"/>
      <c r="I61" s="8"/>
      <c r="J61" s="8"/>
      <c r="K61" s="8"/>
    </row>
    <row r="62" spans="1:13" x14ac:dyDescent="0.25">
      <c r="A62" s="5"/>
      <c r="B62" s="78"/>
      <c r="C62" s="78"/>
      <c r="D62" s="78"/>
    </row>
    <row r="63" spans="1:13" x14ac:dyDescent="0.25">
      <c r="B63" s="79"/>
      <c r="C63" s="78"/>
      <c r="D63" s="78"/>
    </row>
    <row r="64" spans="1:13" x14ac:dyDescent="0.25">
      <c r="B64" s="78"/>
      <c r="C64" s="78"/>
      <c r="D64" s="78"/>
    </row>
    <row r="65" spans="1:4" x14ac:dyDescent="0.25">
      <c r="B65" s="78"/>
      <c r="C65" s="78"/>
      <c r="D65" s="78"/>
    </row>
    <row r="66" spans="1:4" x14ac:dyDescent="0.25">
      <c r="B66" s="78"/>
      <c r="C66" s="78"/>
      <c r="D66" s="78"/>
    </row>
    <row r="67" spans="1:4" x14ac:dyDescent="0.25">
      <c r="B67" s="78"/>
      <c r="C67" s="78"/>
      <c r="D67" s="78"/>
    </row>
    <row r="68" spans="1:4" x14ac:dyDescent="0.25">
      <c r="B68" s="78"/>
      <c r="C68" s="78"/>
      <c r="D68" s="78"/>
    </row>
    <row r="69" spans="1:4" x14ac:dyDescent="0.25">
      <c r="B69" s="78"/>
      <c r="C69" s="78"/>
      <c r="D69" s="78"/>
    </row>
    <row r="70" spans="1:4" x14ac:dyDescent="0.25">
      <c r="A70" s="6"/>
      <c r="B70" s="78"/>
      <c r="C70" s="78"/>
      <c r="D70" s="78"/>
    </row>
    <row r="71" spans="1:4" x14ac:dyDescent="0.25">
      <c r="B71" s="78"/>
      <c r="C71" s="78"/>
      <c r="D71" s="78"/>
    </row>
    <row r="72" spans="1:4" x14ac:dyDescent="0.25">
      <c r="B72" s="78"/>
      <c r="C72" s="78"/>
      <c r="D72" s="78"/>
    </row>
    <row r="73" spans="1:4" x14ac:dyDescent="0.25">
      <c r="B73" s="78"/>
      <c r="C73" s="78"/>
      <c r="D73" s="78"/>
    </row>
  </sheetData>
  <mergeCells count="19">
    <mergeCell ref="B73:D73"/>
    <mergeCell ref="A52:A57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A3:A7"/>
    <mergeCell ref="A9:A16"/>
    <mergeCell ref="A17:A26"/>
    <mergeCell ref="A34:A41"/>
    <mergeCell ref="A27:A33"/>
  </mergeCells>
  <pageMargins left="0.7" right="0.7" top="0.75" bottom="0.75" header="0.3" footer="0.3"/>
  <pageSetup paperSize="9" orientation="portrait" horizontalDpi="4294967293" vertic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version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Festival in Tallinn 2022 Schedule</dc:title>
  <dc:creator/>
  <cp:lastModifiedBy>Arved Klöhn</cp:lastModifiedBy>
  <dcterms:created xsi:type="dcterms:W3CDTF">2021-04-09T05:41:27Z</dcterms:created>
  <dcterms:modified xsi:type="dcterms:W3CDTF">2022-03-25T07:56:35Z</dcterms:modified>
</cp:coreProperties>
</file>